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1FE89D82-AA19-41E8-AE43-23B96781933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202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D20" i="2" s="1"/>
  <c r="D18" i="2"/>
  <c r="H15" i="1"/>
  <c r="E18" i="1"/>
  <c r="H18" i="1"/>
  <c r="H16" i="1"/>
  <c r="L16" i="1" l="1"/>
  <c r="N15" i="1"/>
  <c r="M15" i="1"/>
  <c r="M13" i="1"/>
  <c r="N13" i="1" s="1"/>
  <c r="M11" i="1"/>
  <c r="H11" i="1"/>
  <c r="J14" i="1"/>
  <c r="J19" i="1" s="1"/>
  <c r="C18" i="1"/>
  <c r="Q16" i="1" l="1"/>
  <c r="N16" i="1"/>
</calcChain>
</file>

<file path=xl/sharedStrings.xml><?xml version="1.0" encoding="utf-8"?>
<sst xmlns="http://schemas.openxmlformats.org/spreadsheetml/2006/main" count="50" uniqueCount="26">
  <si>
    <t>ТС "Новая Одесская"</t>
  </si>
  <si>
    <t>№ п/п</t>
  </si>
  <si>
    <t xml:space="preserve">Должность </t>
  </si>
  <si>
    <t>Председатель правления</t>
  </si>
  <si>
    <t>Главный бухгалтер</t>
  </si>
  <si>
    <t>Электромонтер по ремонту и обслуживанию электрооборудования</t>
  </si>
  <si>
    <t>Слесарь - сантехник</t>
  </si>
  <si>
    <t>Штатное расписание</t>
  </si>
  <si>
    <t>г. Минск</t>
  </si>
  <si>
    <t>Борисенок А. В</t>
  </si>
  <si>
    <t>ИТОГО</t>
  </si>
  <si>
    <t>Утверждено</t>
  </si>
  <si>
    <t>Рабочий по комплексной уборке и содержанию домовладения</t>
  </si>
  <si>
    <t>Тарифный оклад ( с учетом надбавок по контракту)  руб</t>
  </si>
  <si>
    <t>Протокол общего собрания от___________№_____</t>
  </si>
  <si>
    <t>Ставка</t>
  </si>
  <si>
    <t>Кол-во штатных единиц</t>
  </si>
  <si>
    <t>( вступает в силу ________2022г)</t>
  </si>
  <si>
    <t>11,15</t>
  </si>
  <si>
    <t>на руки</t>
  </si>
  <si>
    <t>надбавка по контракту%</t>
  </si>
  <si>
    <t>2022год</t>
  </si>
  <si>
    <t>Доплата за совмещение должности главного инженера</t>
  </si>
  <si>
    <t>рублей</t>
  </si>
  <si>
    <t xml:space="preserve">Месячный фонд оплаты труда </t>
  </si>
  <si>
    <t xml:space="preserve">                                                                Протокол общего собрания от___________№_____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</si>
</sst>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6" xfId="0" applyBorder="1"/>
    <xf numFmtId="0" fontId="1" fillId="0" borderId="0" xfId="0" applyFont="1"/>
    <xf numFmtId="0" fontId="0" fillId="0" borderId="10" xfId="0" applyBorder="1"/>
    <xf numFmtId="0" fontId="2" fillId="0" borderId="6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/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4" xfId="0" applyBorder="1"/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23" xfId="0" applyBorder="1"/>
    <xf numFmtId="0" fontId="8" fillId="0" borderId="15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2" fontId="8" fillId="0" borderId="1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1"/>
  <sheetViews>
    <sheetView workbookViewId="0">
      <selection activeCell="C26" sqref="C26"/>
    </sheetView>
  </sheetViews>
  <sheetFormatPr defaultRowHeight="15" x14ac:dyDescent="0.25"/>
  <cols>
    <col min="2" max="2" width="44.140625" customWidth="1"/>
    <col min="3" max="3" width="14.7109375" customWidth="1"/>
    <col min="4" max="4" width="14.140625" customWidth="1"/>
    <col min="5" max="5" width="21.5703125" customWidth="1"/>
    <col min="9" max="9" width="13.140625" customWidth="1"/>
    <col min="10" max="10" width="15.28515625" customWidth="1"/>
  </cols>
  <sheetData>
    <row r="2" spans="1:17" x14ac:dyDescent="0.25">
      <c r="A2" s="37" t="s">
        <v>0</v>
      </c>
      <c r="B2" s="37"/>
      <c r="C2" s="37"/>
      <c r="D2" s="37"/>
      <c r="E2" s="37"/>
    </row>
    <row r="3" spans="1:17" ht="18.75" x14ac:dyDescent="0.3">
      <c r="C3" s="39" t="s">
        <v>11</v>
      </c>
      <c r="D3" s="39"/>
      <c r="E3" s="39"/>
    </row>
    <row r="4" spans="1:17" x14ac:dyDescent="0.25">
      <c r="C4" s="38" t="s">
        <v>14</v>
      </c>
      <c r="D4" s="38"/>
      <c r="E4" s="38"/>
    </row>
    <row r="5" spans="1:17" x14ac:dyDescent="0.25">
      <c r="C5" s="38"/>
      <c r="D5" s="38"/>
      <c r="E5" s="38"/>
    </row>
    <row r="6" spans="1:17" x14ac:dyDescent="0.25">
      <c r="A6" s="37" t="s">
        <v>7</v>
      </c>
      <c r="B6" s="37"/>
      <c r="C6" s="37"/>
      <c r="D6" s="37"/>
      <c r="E6" s="37"/>
    </row>
    <row r="7" spans="1:17" x14ac:dyDescent="0.25">
      <c r="A7" s="37" t="s">
        <v>8</v>
      </c>
      <c r="B7" s="37"/>
    </row>
    <row r="9" spans="1:17" ht="15.75" thickBot="1" x14ac:dyDescent="0.3">
      <c r="A9" s="16" t="s">
        <v>17</v>
      </c>
      <c r="B9" s="13"/>
      <c r="H9" s="36" t="s">
        <v>21</v>
      </c>
      <c r="I9" s="36"/>
      <c r="J9" s="36"/>
    </row>
    <row r="10" spans="1:17" ht="48.75" customHeight="1" x14ac:dyDescent="0.25">
      <c r="A10" s="6" t="s">
        <v>1</v>
      </c>
      <c r="B10" s="7" t="s">
        <v>2</v>
      </c>
      <c r="C10" s="8" t="s">
        <v>16</v>
      </c>
      <c r="D10" s="7" t="s">
        <v>15</v>
      </c>
      <c r="E10" s="9" t="s">
        <v>13</v>
      </c>
      <c r="I10" s="9" t="s">
        <v>20</v>
      </c>
      <c r="N10" t="s">
        <v>19</v>
      </c>
    </row>
    <row r="11" spans="1:17" x14ac:dyDescent="0.25">
      <c r="A11" s="4">
        <v>1</v>
      </c>
      <c r="B11" s="2" t="s">
        <v>3</v>
      </c>
      <c r="C11" s="1">
        <v>1</v>
      </c>
      <c r="D11" s="1">
        <v>0.75</v>
      </c>
      <c r="E11" s="10">
        <v>1744.19</v>
      </c>
      <c r="H11" s="18">
        <f>J11/1.05</f>
        <v>1661.1333333333332</v>
      </c>
      <c r="I11" s="19">
        <v>5</v>
      </c>
      <c r="J11">
        <v>1744.19</v>
      </c>
      <c r="L11">
        <v>83.06</v>
      </c>
      <c r="M11" s="18">
        <f>H11+L11</f>
        <v>1744.1933333333332</v>
      </c>
    </row>
    <row r="12" spans="1:17" x14ac:dyDescent="0.25">
      <c r="A12" s="4">
        <v>2</v>
      </c>
      <c r="B12" s="2" t="s">
        <v>4</v>
      </c>
      <c r="C12" s="1">
        <v>1</v>
      </c>
      <c r="D12" s="1">
        <v>0.5</v>
      </c>
      <c r="E12" s="10">
        <v>930.22</v>
      </c>
      <c r="H12" s="17">
        <v>846</v>
      </c>
      <c r="I12" s="17">
        <v>10</v>
      </c>
      <c r="J12">
        <v>930.22</v>
      </c>
    </row>
    <row r="13" spans="1:17" ht="34.5" customHeight="1" x14ac:dyDescent="0.25">
      <c r="A13" s="4">
        <v>3</v>
      </c>
      <c r="B13" s="11" t="s">
        <v>5</v>
      </c>
      <c r="C13" s="1">
        <v>1</v>
      </c>
      <c r="D13" s="1">
        <v>0.5</v>
      </c>
      <c r="E13" s="10">
        <v>360.47</v>
      </c>
      <c r="H13" s="17">
        <v>324.31</v>
      </c>
      <c r="I13" s="19" t="s">
        <v>18</v>
      </c>
      <c r="J13">
        <v>360.47</v>
      </c>
      <c r="L13">
        <v>36.159999999999997</v>
      </c>
      <c r="M13">
        <f>H13+L13</f>
        <v>360.47</v>
      </c>
      <c r="N13">
        <f>M13*0.86</f>
        <v>310.00420000000003</v>
      </c>
    </row>
    <row r="14" spans="1:17" x14ac:dyDescent="0.25">
      <c r="A14" s="4">
        <v>4</v>
      </c>
      <c r="B14" s="2" t="s">
        <v>6</v>
      </c>
      <c r="C14" s="1">
        <v>1</v>
      </c>
      <c r="D14" s="1">
        <v>0.5</v>
      </c>
      <c r="E14" s="10">
        <v>360.47</v>
      </c>
      <c r="H14" s="17">
        <v>340</v>
      </c>
      <c r="I14" s="19" t="s">
        <v>18</v>
      </c>
      <c r="J14">
        <f>H14*1.1115</f>
        <v>377.90999999999997</v>
      </c>
    </row>
    <row r="15" spans="1:17" ht="38.25" customHeight="1" x14ac:dyDescent="0.25">
      <c r="A15" s="4">
        <v>5</v>
      </c>
      <c r="B15" s="11" t="s">
        <v>12</v>
      </c>
      <c r="C15" s="1">
        <v>1</v>
      </c>
      <c r="D15" s="1">
        <v>1</v>
      </c>
      <c r="E15" s="10">
        <v>930.33</v>
      </c>
      <c r="H15">
        <f>E15*1.25</f>
        <v>1162.9125000000001</v>
      </c>
      <c r="I15" s="19">
        <v>20</v>
      </c>
      <c r="J15">
        <v>930.33</v>
      </c>
      <c r="L15">
        <v>155.05000000000001</v>
      </c>
      <c r="M15">
        <f>H15+L15</f>
        <v>1317.9625000000001</v>
      </c>
      <c r="N15">
        <f>J15*0.86</f>
        <v>800.0838</v>
      </c>
    </row>
    <row r="16" spans="1:17" ht="36.75" customHeight="1" x14ac:dyDescent="0.25">
      <c r="A16" s="4">
        <v>6</v>
      </c>
      <c r="B16" s="11" t="s">
        <v>12</v>
      </c>
      <c r="C16" s="1">
        <v>1</v>
      </c>
      <c r="D16" s="1">
        <v>0.5</v>
      </c>
      <c r="E16" s="10">
        <v>581.4</v>
      </c>
      <c r="H16">
        <f>J16/1.2</f>
        <v>466.66666666666669</v>
      </c>
      <c r="I16" s="19">
        <v>20</v>
      </c>
      <c r="J16">
        <v>560</v>
      </c>
      <c r="L16">
        <f>H16*0.2</f>
        <v>93.333333333333343</v>
      </c>
      <c r="N16">
        <f>J16*0.86</f>
        <v>481.59999999999997</v>
      </c>
      <c r="Q16">
        <f>J16-P16</f>
        <v>560</v>
      </c>
    </row>
    <row r="17" spans="1:10" ht="36.75" customHeight="1" x14ac:dyDescent="0.25">
      <c r="A17" s="4">
        <v>7</v>
      </c>
      <c r="B17" s="11" t="s">
        <v>12</v>
      </c>
      <c r="C17" s="1">
        <v>1</v>
      </c>
      <c r="D17" s="1">
        <v>0.5</v>
      </c>
      <c r="E17" s="10">
        <v>581.4</v>
      </c>
      <c r="I17" s="19"/>
    </row>
    <row r="18" spans="1:10" ht="16.5" thickBot="1" x14ac:dyDescent="0.3">
      <c r="A18" s="14"/>
      <c r="B18" s="15" t="s">
        <v>10</v>
      </c>
      <c r="C18" s="5">
        <f>SUM(C11:C16)</f>
        <v>6</v>
      </c>
      <c r="D18" s="12"/>
      <c r="E18" s="3">
        <f>SUM(E11:E17)</f>
        <v>5488.48</v>
      </c>
      <c r="H18">
        <f>J18/1.2</f>
        <v>484.5</v>
      </c>
      <c r="I18" s="19">
        <v>20</v>
      </c>
      <c r="J18">
        <v>581.4</v>
      </c>
    </row>
    <row r="19" spans="1:10" x14ac:dyDescent="0.25">
      <c r="J19">
        <f>SUM(J11:J18)</f>
        <v>5484.5199999999995</v>
      </c>
    </row>
    <row r="21" spans="1:10" x14ac:dyDescent="0.25">
      <c r="A21" s="38" t="s">
        <v>3</v>
      </c>
      <c r="B21" s="38"/>
      <c r="D21" t="s">
        <v>9</v>
      </c>
    </row>
  </sheetData>
  <mergeCells count="8">
    <mergeCell ref="H9:J9"/>
    <mergeCell ref="A2:E2"/>
    <mergeCell ref="A6:E6"/>
    <mergeCell ref="A7:B7"/>
    <mergeCell ref="A21:B21"/>
    <mergeCell ref="C3:E3"/>
    <mergeCell ref="C4:E4"/>
    <mergeCell ref="C5:E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24"/>
  <sheetViews>
    <sheetView tabSelected="1" workbookViewId="0">
      <selection activeCell="B7" sqref="B7:C7"/>
    </sheetView>
  </sheetViews>
  <sheetFormatPr defaultRowHeight="15" x14ac:dyDescent="0.25"/>
  <cols>
    <col min="3" max="3" width="49.140625" customWidth="1"/>
    <col min="4" max="4" width="21" customWidth="1"/>
    <col min="5" max="5" width="23.5703125" customWidth="1"/>
    <col min="6" max="6" width="35.42578125" customWidth="1"/>
    <col min="7" max="7" width="33.140625" customWidth="1"/>
    <col min="9" max="9" width="13.140625" customWidth="1"/>
    <col min="10" max="10" width="15.28515625" customWidth="1"/>
  </cols>
  <sheetData>
    <row r="1" spans="2:13" ht="15.75" x14ac:dyDescent="0.25">
      <c r="B1" s="33"/>
      <c r="C1" s="33"/>
      <c r="D1" s="33"/>
      <c r="E1" s="33"/>
      <c r="F1" s="33"/>
    </row>
    <row r="2" spans="2:13" ht="18.75" x14ac:dyDescent="0.3">
      <c r="B2" s="41" t="s">
        <v>0</v>
      </c>
      <c r="C2" s="41"/>
      <c r="D2" s="41"/>
      <c r="E2" s="41"/>
      <c r="F2" s="41"/>
    </row>
    <row r="3" spans="2:13" ht="18.75" x14ac:dyDescent="0.3">
      <c r="B3" s="23"/>
      <c r="C3" s="23"/>
      <c r="D3" s="40" t="s">
        <v>11</v>
      </c>
      <c r="E3" s="40"/>
      <c r="F3" s="40"/>
      <c r="G3" s="40"/>
    </row>
    <row r="4" spans="2:13" ht="18.75" x14ac:dyDescent="0.3">
      <c r="B4" s="23"/>
      <c r="C4" s="23"/>
      <c r="D4" s="40" t="s">
        <v>25</v>
      </c>
      <c r="E4" s="40"/>
      <c r="F4" s="40"/>
      <c r="G4" s="40"/>
    </row>
    <row r="5" spans="2:13" ht="18.75" x14ac:dyDescent="0.3">
      <c r="B5" s="23"/>
      <c r="C5" s="23"/>
      <c r="D5" s="40"/>
      <c r="E5" s="40"/>
      <c r="F5" s="40"/>
    </row>
    <row r="6" spans="2:13" ht="18.75" x14ac:dyDescent="0.3">
      <c r="B6" s="41" t="s">
        <v>7</v>
      </c>
      <c r="C6" s="41"/>
      <c r="D6" s="41"/>
      <c r="E6" s="41"/>
      <c r="F6" s="41"/>
    </row>
    <row r="7" spans="2:13" ht="18.75" x14ac:dyDescent="0.3">
      <c r="B7" s="41" t="s">
        <v>8</v>
      </c>
      <c r="C7" s="41"/>
      <c r="D7" s="23"/>
      <c r="E7" s="23"/>
      <c r="F7" s="23"/>
    </row>
    <row r="8" spans="2:13" ht="18.75" x14ac:dyDescent="0.3">
      <c r="B8" s="23"/>
      <c r="C8" s="23"/>
      <c r="D8" s="23"/>
      <c r="E8" s="23"/>
      <c r="F8" s="23"/>
    </row>
    <row r="9" spans="2:13" ht="19.5" thickBot="1" x14ac:dyDescent="0.35">
      <c r="B9" s="21" t="s">
        <v>17</v>
      </c>
      <c r="C9" s="22"/>
      <c r="D9" s="23"/>
      <c r="E9" s="23"/>
      <c r="F9" s="23"/>
      <c r="H9" s="36"/>
      <c r="I9" s="36"/>
      <c r="J9" s="36"/>
    </row>
    <row r="10" spans="2:13" ht="64.5" customHeight="1" thickBot="1" x14ac:dyDescent="0.3">
      <c r="B10" s="24" t="s">
        <v>1</v>
      </c>
      <c r="C10" s="25" t="s">
        <v>2</v>
      </c>
      <c r="D10" s="26" t="s">
        <v>16</v>
      </c>
      <c r="E10" s="25" t="s">
        <v>15</v>
      </c>
      <c r="F10" s="27" t="s">
        <v>13</v>
      </c>
      <c r="G10" s="27" t="s">
        <v>22</v>
      </c>
      <c r="I10" s="20"/>
    </row>
    <row r="11" spans="2:13" ht="35.1" customHeight="1" x14ac:dyDescent="0.25">
      <c r="B11" s="28">
        <v>1</v>
      </c>
      <c r="C11" s="34" t="s">
        <v>3</v>
      </c>
      <c r="D11" s="29">
        <v>1</v>
      </c>
      <c r="E11" s="29">
        <v>0.75</v>
      </c>
      <c r="F11" s="42">
        <v>1744.19</v>
      </c>
      <c r="G11" s="57">
        <v>400</v>
      </c>
      <c r="H11" s="18"/>
      <c r="I11" s="19"/>
      <c r="M11" s="18"/>
    </row>
    <row r="12" spans="2:13" ht="35.1" customHeight="1" x14ac:dyDescent="0.25">
      <c r="B12" s="30">
        <v>2</v>
      </c>
      <c r="C12" s="35" t="s">
        <v>4</v>
      </c>
      <c r="D12" s="31">
        <v>1</v>
      </c>
      <c r="E12" s="31">
        <v>0.5</v>
      </c>
      <c r="F12" s="43">
        <v>930.22</v>
      </c>
      <c r="G12" s="45"/>
      <c r="H12" s="17"/>
      <c r="I12" s="17"/>
    </row>
    <row r="13" spans="2:13" ht="37.5" customHeight="1" x14ac:dyDescent="0.25">
      <c r="B13" s="30">
        <v>3</v>
      </c>
      <c r="C13" s="32" t="s">
        <v>5</v>
      </c>
      <c r="D13" s="31">
        <v>1</v>
      </c>
      <c r="E13" s="31">
        <v>0.5</v>
      </c>
      <c r="F13" s="43">
        <v>360.47</v>
      </c>
      <c r="G13" s="45"/>
      <c r="H13" s="17"/>
      <c r="I13" s="19"/>
    </row>
    <row r="14" spans="2:13" ht="35.1" customHeight="1" x14ac:dyDescent="0.25">
      <c r="B14" s="30">
        <v>4</v>
      </c>
      <c r="C14" s="35" t="s">
        <v>6</v>
      </c>
      <c r="D14" s="31">
        <v>1</v>
      </c>
      <c r="E14" s="31">
        <v>0.5</v>
      </c>
      <c r="F14" s="43">
        <v>360.47</v>
      </c>
      <c r="G14" s="45"/>
      <c r="H14" s="17"/>
      <c r="I14" s="19"/>
    </row>
    <row r="15" spans="2:13" ht="35.1" customHeight="1" x14ac:dyDescent="0.25">
      <c r="B15" s="30">
        <v>5</v>
      </c>
      <c r="C15" s="32" t="s">
        <v>12</v>
      </c>
      <c r="D15" s="31">
        <v>1</v>
      </c>
      <c r="E15" s="31">
        <v>1</v>
      </c>
      <c r="F15" s="43">
        <v>930.23</v>
      </c>
      <c r="G15" s="45"/>
      <c r="I15" s="19"/>
    </row>
    <row r="16" spans="2:13" ht="35.1" customHeight="1" x14ac:dyDescent="0.25">
      <c r="B16" s="30">
        <v>6</v>
      </c>
      <c r="C16" s="32" t="s">
        <v>12</v>
      </c>
      <c r="D16" s="31">
        <v>1</v>
      </c>
      <c r="E16" s="31">
        <v>0.5</v>
      </c>
      <c r="F16" s="43">
        <v>581.4</v>
      </c>
      <c r="G16" s="45"/>
      <c r="I16" s="19"/>
    </row>
    <row r="17" spans="2:9" ht="35.1" customHeight="1" thickBot="1" x14ac:dyDescent="0.3">
      <c r="B17" s="47">
        <v>7</v>
      </c>
      <c r="C17" s="48" t="s">
        <v>12</v>
      </c>
      <c r="D17" s="49">
        <v>1</v>
      </c>
      <c r="E17" s="49">
        <v>0.5</v>
      </c>
      <c r="F17" s="50">
        <v>581.4</v>
      </c>
      <c r="G17" s="51"/>
      <c r="I17" s="19"/>
    </row>
    <row r="18" spans="2:9" ht="35.1" customHeight="1" thickBot="1" x14ac:dyDescent="0.3">
      <c r="B18" s="55" t="s">
        <v>10</v>
      </c>
      <c r="C18" s="56"/>
      <c r="D18" s="24">
        <f>SUM(D11:D16)</f>
        <v>6</v>
      </c>
      <c r="E18" s="52"/>
      <c r="F18" s="53">
        <f>SUM(F11:F17)</f>
        <v>5488.3799999999992</v>
      </c>
      <c r="G18" s="54">
        <f>SUM(G11:G17)</f>
        <v>400</v>
      </c>
      <c r="I18" s="19"/>
    </row>
    <row r="20" spans="2:9" ht="18.75" x14ac:dyDescent="0.25">
      <c r="C20" s="44" t="s">
        <v>24</v>
      </c>
      <c r="D20" s="46">
        <f>F18+G18</f>
        <v>5888.3799999999992</v>
      </c>
      <c r="E20" t="s">
        <v>23</v>
      </c>
    </row>
    <row r="21" spans="2:9" ht="18.75" x14ac:dyDescent="0.25">
      <c r="C21" s="44"/>
      <c r="D21" s="46"/>
    </row>
    <row r="22" spans="2:9" ht="18.75" x14ac:dyDescent="0.25">
      <c r="C22" s="44"/>
      <c r="D22" s="46"/>
    </row>
    <row r="23" spans="2:9" ht="18.75" x14ac:dyDescent="0.25">
      <c r="C23" s="44"/>
      <c r="D23" s="46"/>
    </row>
    <row r="24" spans="2:9" ht="18.75" x14ac:dyDescent="0.3">
      <c r="B24" s="40" t="s">
        <v>3</v>
      </c>
      <c r="C24" s="40"/>
      <c r="D24" s="23"/>
      <c r="E24" s="23" t="s">
        <v>9</v>
      </c>
    </row>
  </sheetData>
  <mergeCells count="9">
    <mergeCell ref="H9:J9"/>
    <mergeCell ref="B24:C24"/>
    <mergeCell ref="B18:C18"/>
    <mergeCell ref="B2:F2"/>
    <mergeCell ref="D5:F5"/>
    <mergeCell ref="B6:F6"/>
    <mergeCell ref="B7:C7"/>
    <mergeCell ref="D3:G3"/>
    <mergeCell ref="D4:G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2022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2022-03-15T13:31:23Z</dcterms:modified>
</cp:coreProperties>
</file>